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tabRatio="598" activeTab="0"/>
  </bookViews>
  <sheets>
    <sheet name="Plan1" sheetId="1" r:id="rId1"/>
    <sheet name="Plan3" sheetId="2" r:id="rId2"/>
  </sheets>
  <definedNames>
    <definedName name="_xlnm.Print_Titles" localSheetId="0">'Plan1'!$1:$7</definedName>
  </definedNames>
  <calcPr fullCalcOnLoad="1"/>
</workbook>
</file>

<file path=xl/sharedStrings.xml><?xml version="1.0" encoding="utf-8"?>
<sst xmlns="http://schemas.openxmlformats.org/spreadsheetml/2006/main" count="46" uniqueCount="38">
  <si>
    <t>TOTAIS</t>
  </si>
  <si>
    <t>CONTRAPARTIDA</t>
  </si>
  <si>
    <t>TOMADOR:</t>
  </si>
  <si>
    <t>UNIDADE</t>
  </si>
  <si>
    <t>FEHIDRO</t>
  </si>
  <si>
    <t>FONTE DO RECURSO</t>
  </si>
  <si>
    <t>RESPONSÁVEL TÉCNICO</t>
  </si>
  <si>
    <t>VALOR UNITÁRIO</t>
  </si>
  <si>
    <t>VALOR TOTAL</t>
  </si>
  <si>
    <t>ITEM</t>
  </si>
  <si>
    <t>QUANT.</t>
  </si>
  <si>
    <t>FUNDO ESTADUAL DE RECURSOS HÍDRICOS - FEHIDRO</t>
  </si>
  <si>
    <t>EMPREENDIMENTO:</t>
  </si>
  <si>
    <t>,</t>
  </si>
  <si>
    <t>Nº</t>
  </si>
  <si>
    <t>RESPONSÁVEL LEGAL (1)</t>
  </si>
  <si>
    <t>OUTRAS FONTES FINANCIADORAS</t>
  </si>
  <si>
    <t>SECRETARIA DE ESTADO DO MEIO AMBIENTE</t>
  </si>
  <si>
    <t>GOVERNO DO ESTADO DE SÃO PAULO</t>
  </si>
  <si>
    <t>ANEXO VIII DO MPO
PLANILHA DE ORÇAMENTO</t>
  </si>
  <si>
    <t>valores em R$</t>
  </si>
  <si>
    <t>hs</t>
  </si>
  <si>
    <t>LEVANTAMENTO PRELIMINAR DE DADOS CADASTRAIS (TÉCNICO NÍVEL MÉDIO)</t>
  </si>
  <si>
    <t>TOTAL GERAL</t>
  </si>
  <si>
    <t>PREFEITURA MUNICIPAL DE NARANDIBA</t>
  </si>
  <si>
    <t>ITAMAR DOS SANTOS SILVA</t>
  </si>
  <si>
    <t>RG: 17.832.129 SSP/SP</t>
  </si>
  <si>
    <t>ATUALIZAÇÃO PLANO DE DRENAGEM URBANA DE NARANDIBA</t>
  </si>
  <si>
    <t>LEVANTAMENTO TOPOGRÁFICO E ALTIMÉTRICO (TÉCNICO NÍVEL MÉDIO )</t>
  </si>
  <si>
    <t>LEVANTAMENTO TOPOGRÁFICO E ALTIMÉTRICO (SUPERIOR )</t>
  </si>
  <si>
    <t>ESTUDOS E DEFINIÇÃO DAS CARACTERÍSTICAS DAS BACIAS (SUPERIOR)</t>
  </si>
  <si>
    <t xml:space="preserve"> ESTUDOS HIDROLÓGICOS E HIDRÁULICOS E CÁLCULOS DE VAZÕES (SUPERIOR )</t>
  </si>
  <si>
    <t>MAPAS E MEMORIAIS FINAIS (TÉCNICO NÍVEL MÉDIO)</t>
  </si>
  <si>
    <t>MAPAS E MEMORIAIS FINAIS - ANALISE E REVISÃO (SUPERIOR)</t>
  </si>
  <si>
    <t>ELABORAÇÃO DE 02 PROJETOS EXECUTIVOS (TÉCNICO NÍVEL MÉDIO)</t>
  </si>
  <si>
    <t>data base : SETEMBRO/2019</t>
  </si>
  <si>
    <t>Eng.º Evandro Trombeta
CREA 5.069.233.143</t>
  </si>
  <si>
    <t>ELABORAÇÃO DE 02 PROJETOS EXECUTIVOS (SUPERIOR)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</si>
</sst>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</numFmts>
  <fonts count="48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sz val="12"/>
      <color indexed="56"/>
      <name val="Verdana"/>
      <family val="2"/>
    </font>
    <font>
      <b/>
      <sz val="12"/>
      <color indexed="56"/>
      <name val="Verdana"/>
      <family val="2"/>
    </font>
    <font>
      <b/>
      <i/>
      <sz val="14"/>
      <color indexed="5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hidden="1" locked="0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171" fontId="5" fillId="0" borderId="11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 applyProtection="1">
      <alignment/>
      <protection hidden="1" locked="0"/>
    </xf>
    <xf numFmtId="4" fontId="5" fillId="0" borderId="10" xfId="44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71" fontId="11" fillId="0" borderId="10" xfId="0" applyNumberFormat="1" applyFont="1" applyFill="1" applyBorder="1" applyAlignment="1">
      <alignment vertical="center" wrapText="1"/>
    </xf>
    <xf numFmtId="171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10" xfId="44" applyNumberFormat="1" applyFont="1" applyFill="1" applyBorder="1" applyAlignment="1">
      <alignment vertical="center"/>
    </xf>
    <xf numFmtId="171" fontId="11" fillId="0" borderId="11" xfId="0" applyNumberFormat="1" applyFont="1" applyFill="1" applyBorder="1" applyAlignment="1">
      <alignment vertical="center" wrapText="1"/>
    </xf>
    <xf numFmtId="4" fontId="11" fillId="32" borderId="11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 applyProtection="1">
      <alignment vertical="center"/>
      <protection hidden="1" locked="0"/>
    </xf>
    <xf numFmtId="0" fontId="1" fillId="0" borderId="0" xfId="0" applyFont="1" applyAlignment="1">
      <alignment vertical="top"/>
    </xf>
    <xf numFmtId="2" fontId="1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7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171" fontId="12" fillId="0" borderId="23" xfId="0" applyNumberFormat="1" applyFont="1" applyFill="1" applyBorder="1" applyAlignment="1">
      <alignment horizontal="right" vertical="center"/>
    </xf>
    <xf numFmtId="171" fontId="12" fillId="0" borderId="24" xfId="0" applyNumberFormat="1" applyFont="1" applyFill="1" applyBorder="1" applyAlignment="1">
      <alignment horizontal="right" vertical="center"/>
    </xf>
    <xf numFmtId="171" fontId="12" fillId="0" borderId="25" xfId="0" applyNumberFormat="1" applyFont="1" applyFill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right" vertical="center"/>
    </xf>
    <xf numFmtId="2" fontId="13" fillId="0" borderId="25" xfId="0" applyNumberFormat="1" applyFont="1" applyBorder="1" applyAlignment="1">
      <alignment horizontal="right" vertical="center"/>
    </xf>
    <xf numFmtId="4" fontId="13" fillId="0" borderId="23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left" wrapText="1"/>
    </xf>
    <xf numFmtId="2" fontId="11" fillId="0" borderId="0" xfId="0" applyNumberFormat="1" applyFont="1" applyAlignment="1">
      <alignment horizontal="left"/>
    </xf>
    <xf numFmtId="0" fontId="1" fillId="0" borderId="33" xfId="0" applyFon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" fontId="3" fillId="0" borderId="30" xfId="0" applyNumberFormat="1" applyFont="1" applyFill="1" applyBorder="1" applyAlignment="1">
      <alignment horizontal="center" vertical="center"/>
    </xf>
    <xf numFmtId="17" fontId="3" fillId="0" borderId="3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7</xdr:col>
      <xdr:colOff>1133475</xdr:colOff>
      <xdr:row>2</xdr:row>
      <xdr:rowOff>400050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714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0" zoomScaleNormal="70" zoomScalePageLayoutView="0" workbookViewId="0" topLeftCell="A8">
      <selection activeCell="F13" sqref="F13:F14"/>
    </sheetView>
  </sheetViews>
  <sheetFormatPr defaultColWidth="9.140625" defaultRowHeight="12.75"/>
  <cols>
    <col min="1" max="1" width="6.7109375" style="2" customWidth="1"/>
    <col min="2" max="2" width="57.00390625" style="2" customWidth="1"/>
    <col min="3" max="3" width="19.421875" style="2" customWidth="1"/>
    <col min="4" max="4" width="11.00390625" style="2" customWidth="1"/>
    <col min="5" max="5" width="21.140625" style="2" customWidth="1"/>
    <col min="6" max="6" width="18.57421875" style="2" customWidth="1"/>
    <col min="7" max="8" width="22.140625" style="2" customWidth="1"/>
    <col min="9" max="9" width="20.140625" style="2" customWidth="1"/>
    <col min="10" max="10" width="12.7109375" style="2" customWidth="1"/>
    <col min="11" max="16384" width="9.140625" style="2" customWidth="1"/>
  </cols>
  <sheetData>
    <row r="1" spans="1:9" ht="37.5" customHeight="1" thickBot="1">
      <c r="A1" s="52" t="s">
        <v>18</v>
      </c>
      <c r="B1" s="53"/>
      <c r="C1" s="58" t="s">
        <v>19</v>
      </c>
      <c r="D1" s="59"/>
      <c r="E1" s="59"/>
      <c r="F1" s="59"/>
      <c r="G1" s="60"/>
      <c r="H1" s="46"/>
      <c r="I1" s="47"/>
    </row>
    <row r="2" spans="1:10" ht="24.75" customHeight="1">
      <c r="A2" s="54" t="s">
        <v>17</v>
      </c>
      <c r="B2" s="55"/>
      <c r="C2" s="32" t="s">
        <v>2</v>
      </c>
      <c r="D2" s="61" t="s">
        <v>24</v>
      </c>
      <c r="E2" s="61"/>
      <c r="F2" s="61"/>
      <c r="G2" s="62"/>
      <c r="H2" s="48"/>
      <c r="I2" s="49"/>
      <c r="J2" s="1"/>
    </row>
    <row r="3" spans="1:10" ht="36" customHeight="1" thickBot="1">
      <c r="A3" s="56" t="s">
        <v>11</v>
      </c>
      <c r="B3" s="57"/>
      <c r="C3" s="27" t="s">
        <v>12</v>
      </c>
      <c r="D3" s="63" t="s">
        <v>27</v>
      </c>
      <c r="E3" s="63"/>
      <c r="F3" s="63"/>
      <c r="G3" s="64"/>
      <c r="H3" s="50"/>
      <c r="I3" s="51"/>
      <c r="J3" s="1"/>
    </row>
    <row r="4" spans="3:9" ht="24.75" customHeight="1" thickBot="1">
      <c r="C4" s="2" t="s">
        <v>13</v>
      </c>
      <c r="I4" s="1"/>
    </row>
    <row r="5" spans="1:9" s="10" customFormat="1" ht="24.75" customHeight="1" thickBot="1" thickTop="1">
      <c r="A5" s="29"/>
      <c r="B5" s="30"/>
      <c r="C5" s="30"/>
      <c r="D5" s="29"/>
      <c r="E5" s="86" t="s">
        <v>20</v>
      </c>
      <c r="F5" s="86"/>
      <c r="G5" s="83" t="s">
        <v>35</v>
      </c>
      <c r="H5" s="84"/>
      <c r="I5" s="85"/>
    </row>
    <row r="6" spans="1:10" s="10" customFormat="1" ht="15.75" customHeight="1" thickBot="1">
      <c r="A6" s="65" t="s">
        <v>14</v>
      </c>
      <c r="B6" s="65" t="s">
        <v>9</v>
      </c>
      <c r="C6" s="87" t="s">
        <v>3</v>
      </c>
      <c r="D6" s="65" t="s">
        <v>10</v>
      </c>
      <c r="E6" s="65" t="s">
        <v>7</v>
      </c>
      <c r="F6" s="65" t="s">
        <v>8</v>
      </c>
      <c r="G6" s="89" t="s">
        <v>5</v>
      </c>
      <c r="H6" s="90"/>
      <c r="I6" s="91"/>
      <c r="J6" s="11"/>
    </row>
    <row r="7" spans="1:10" s="10" customFormat="1" ht="49.5" customHeight="1" thickBot="1">
      <c r="A7" s="66"/>
      <c r="B7" s="66"/>
      <c r="C7" s="88"/>
      <c r="D7" s="66"/>
      <c r="E7" s="66"/>
      <c r="F7" s="66"/>
      <c r="G7" s="31" t="s">
        <v>4</v>
      </c>
      <c r="H7" s="31" t="s">
        <v>1</v>
      </c>
      <c r="I7" s="28" t="s">
        <v>16</v>
      </c>
      <c r="J7" s="12"/>
    </row>
    <row r="8" spans="1:10" ht="51" customHeight="1">
      <c r="A8" s="13">
        <v>1</v>
      </c>
      <c r="B8" s="34" t="s">
        <v>22</v>
      </c>
      <c r="C8" s="35" t="s">
        <v>21</v>
      </c>
      <c r="D8" s="42">
        <v>45</v>
      </c>
      <c r="E8" s="36">
        <v>72</v>
      </c>
      <c r="F8" s="37">
        <f>E8*D8</f>
        <v>3240</v>
      </c>
      <c r="G8" s="36">
        <v>600.25</v>
      </c>
      <c r="H8" s="36">
        <v>2639.75</v>
      </c>
      <c r="I8" s="14"/>
      <c r="J8" s="3"/>
    </row>
    <row r="9" spans="1:10" ht="51" customHeight="1">
      <c r="A9" s="13">
        <v>2</v>
      </c>
      <c r="B9" s="38" t="s">
        <v>28</v>
      </c>
      <c r="C9" s="35" t="s">
        <v>21</v>
      </c>
      <c r="D9" s="41">
        <v>110</v>
      </c>
      <c r="E9" s="39">
        <v>72</v>
      </c>
      <c r="F9" s="37">
        <f>D9*E9</f>
        <v>7920</v>
      </c>
      <c r="G9" s="40">
        <f>F9</f>
        <v>7920</v>
      </c>
      <c r="H9" s="40"/>
      <c r="I9" s="16"/>
      <c r="J9" s="3"/>
    </row>
    <row r="10" spans="1:10" ht="51" customHeight="1">
      <c r="A10" s="13">
        <v>3</v>
      </c>
      <c r="B10" s="38" t="s">
        <v>29</v>
      </c>
      <c r="C10" s="35" t="s">
        <v>21</v>
      </c>
      <c r="D10" s="41">
        <v>30</v>
      </c>
      <c r="E10" s="39">
        <v>115</v>
      </c>
      <c r="F10" s="37">
        <f>D10*E10</f>
        <v>3450</v>
      </c>
      <c r="G10" s="40">
        <f aca="true" t="shared" si="0" ref="G10:G16">F10</f>
        <v>3450</v>
      </c>
      <c r="H10" s="40"/>
      <c r="I10" s="16"/>
      <c r="J10" s="3"/>
    </row>
    <row r="11" spans="1:10" ht="51" customHeight="1">
      <c r="A11" s="13">
        <v>4</v>
      </c>
      <c r="B11" s="38" t="s">
        <v>30</v>
      </c>
      <c r="C11" s="35" t="s">
        <v>21</v>
      </c>
      <c r="D11" s="41">
        <v>60</v>
      </c>
      <c r="E11" s="40">
        <v>115</v>
      </c>
      <c r="F11" s="37">
        <f aca="true" t="shared" si="1" ref="F11:F16">E11*D11</f>
        <v>6900</v>
      </c>
      <c r="G11" s="40">
        <f t="shared" si="0"/>
        <v>6900</v>
      </c>
      <c r="H11" s="40"/>
      <c r="I11" s="16"/>
      <c r="J11" s="3"/>
    </row>
    <row r="12" spans="1:10" ht="51" customHeight="1">
      <c r="A12" s="13">
        <v>5</v>
      </c>
      <c r="B12" s="38" t="s">
        <v>31</v>
      </c>
      <c r="C12" s="35" t="s">
        <v>21</v>
      </c>
      <c r="D12" s="41">
        <v>65</v>
      </c>
      <c r="E12" s="40">
        <v>115</v>
      </c>
      <c r="F12" s="37">
        <f t="shared" si="1"/>
        <v>7475</v>
      </c>
      <c r="G12" s="40">
        <f t="shared" si="0"/>
        <v>7475</v>
      </c>
      <c r="H12" s="40"/>
      <c r="I12" s="16"/>
      <c r="J12" s="3"/>
    </row>
    <row r="13" spans="1:10" ht="51" customHeight="1">
      <c r="A13" s="13">
        <v>6</v>
      </c>
      <c r="B13" s="38" t="s">
        <v>32</v>
      </c>
      <c r="C13" s="35" t="s">
        <v>21</v>
      </c>
      <c r="D13" s="41">
        <v>45</v>
      </c>
      <c r="E13" s="40">
        <v>72</v>
      </c>
      <c r="F13" s="37">
        <f t="shared" si="1"/>
        <v>3240</v>
      </c>
      <c r="G13" s="40">
        <f t="shared" si="0"/>
        <v>3240</v>
      </c>
      <c r="H13" s="40"/>
      <c r="I13" s="17"/>
      <c r="J13" s="3"/>
    </row>
    <row r="14" spans="1:10" ht="51" customHeight="1">
      <c r="A14" s="13">
        <v>7</v>
      </c>
      <c r="B14" s="38" t="s">
        <v>33</v>
      </c>
      <c r="C14" s="35" t="s">
        <v>21</v>
      </c>
      <c r="D14" s="41">
        <v>30</v>
      </c>
      <c r="E14" s="40">
        <v>115</v>
      </c>
      <c r="F14" s="37">
        <f t="shared" si="1"/>
        <v>3450</v>
      </c>
      <c r="G14" s="40">
        <f t="shared" si="0"/>
        <v>3450</v>
      </c>
      <c r="H14" s="40"/>
      <c r="I14" s="17"/>
      <c r="J14" s="3"/>
    </row>
    <row r="15" spans="1:16" ht="51" customHeight="1" thickBot="1">
      <c r="A15" s="13">
        <v>8</v>
      </c>
      <c r="B15" s="15" t="s">
        <v>34</v>
      </c>
      <c r="C15" s="35" t="s">
        <v>21</v>
      </c>
      <c r="D15" s="41">
        <v>110</v>
      </c>
      <c r="E15" s="16">
        <v>72</v>
      </c>
      <c r="F15" s="20">
        <f t="shared" si="1"/>
        <v>7920</v>
      </c>
      <c r="G15" s="40">
        <f t="shared" si="0"/>
        <v>7920</v>
      </c>
      <c r="H15" s="16"/>
      <c r="I15" s="18"/>
      <c r="J15" s="3"/>
      <c r="K15" s="4"/>
      <c r="L15" s="2">
        <f>H17/F17</f>
        <v>0.05</v>
      </c>
      <c r="N15" s="4"/>
      <c r="O15" s="4"/>
      <c r="P15" s="4"/>
    </row>
    <row r="16" spans="1:16" ht="51" customHeight="1" thickBot="1">
      <c r="A16" s="13">
        <v>9</v>
      </c>
      <c r="B16" s="15" t="s">
        <v>37</v>
      </c>
      <c r="C16" s="35" t="s">
        <v>21</v>
      </c>
      <c r="D16" s="41">
        <v>80</v>
      </c>
      <c r="E16" s="18">
        <v>115</v>
      </c>
      <c r="F16" s="20">
        <f t="shared" si="1"/>
        <v>9200</v>
      </c>
      <c r="G16" s="40">
        <f t="shared" si="0"/>
        <v>9200</v>
      </c>
      <c r="H16" s="18"/>
      <c r="I16" s="19"/>
      <c r="J16" s="3"/>
      <c r="K16" s="4"/>
      <c r="L16" s="2">
        <f>L15*100</f>
        <v>5</v>
      </c>
      <c r="N16" s="4"/>
      <c r="O16" s="4"/>
      <c r="P16" s="4"/>
    </row>
    <row r="17" spans="1:10" ht="34.5" customHeight="1" thickBot="1">
      <c r="A17" s="68" t="s">
        <v>0</v>
      </c>
      <c r="B17" s="69"/>
      <c r="C17" s="69"/>
      <c r="D17" s="69"/>
      <c r="E17" s="70"/>
      <c r="F17" s="43">
        <f>SUM(F8:F16)</f>
        <v>52795</v>
      </c>
      <c r="G17" s="43">
        <f>SUM(G8:G16)</f>
        <v>50155.25</v>
      </c>
      <c r="H17" s="43">
        <f>SUM(H8:H16)</f>
        <v>2639.75</v>
      </c>
      <c r="I17" s="43">
        <f>SUM(I8:I16)</f>
        <v>0</v>
      </c>
      <c r="J17" s="5"/>
    </row>
    <row r="18" spans="1:12" ht="31.5" customHeight="1" thickBot="1">
      <c r="A18" s="71"/>
      <c r="B18" s="72"/>
      <c r="C18" s="72"/>
      <c r="D18" s="73"/>
      <c r="E18" s="74" t="s">
        <v>23</v>
      </c>
      <c r="F18" s="75"/>
      <c r="G18" s="76">
        <f>G17+H17+I17</f>
        <v>52795</v>
      </c>
      <c r="H18" s="77"/>
      <c r="I18" s="78"/>
      <c r="J18" s="7"/>
      <c r="K18" s="7"/>
      <c r="L18" s="9"/>
    </row>
    <row r="19" spans="1:12" ht="14.25">
      <c r="A19" s="24"/>
      <c r="C19" s="24"/>
      <c r="D19" s="24"/>
      <c r="E19" s="25"/>
      <c r="F19" s="25"/>
      <c r="G19" s="79"/>
      <c r="H19" s="79"/>
      <c r="I19" s="26"/>
      <c r="J19" s="7"/>
      <c r="K19" s="7"/>
      <c r="L19" s="9"/>
    </row>
    <row r="20" ht="13.5" customHeight="1">
      <c r="B20" s="1" t="s">
        <v>15</v>
      </c>
    </row>
    <row r="21" spans="2:8" ht="13.5" thickBot="1">
      <c r="B21" s="21"/>
      <c r="G21" s="82"/>
      <c r="H21" s="82"/>
    </row>
    <row r="22" spans="1:12" ht="15" thickTop="1">
      <c r="A22" s="6"/>
      <c r="B22" s="6" t="s">
        <v>25</v>
      </c>
      <c r="C22" s="6"/>
      <c r="D22" s="7"/>
      <c r="E22" s="7"/>
      <c r="F22" s="7"/>
      <c r="G22" s="33" t="s">
        <v>6</v>
      </c>
      <c r="H22" s="33"/>
      <c r="I22" s="8"/>
      <c r="J22" s="7"/>
      <c r="K22" s="7"/>
      <c r="L22" s="9"/>
    </row>
    <row r="23" spans="2:9" ht="33" customHeight="1">
      <c r="B23" s="44" t="s">
        <v>26</v>
      </c>
      <c r="G23" s="80" t="s">
        <v>36</v>
      </c>
      <c r="H23" s="81"/>
      <c r="I23" s="81"/>
    </row>
    <row r="24" spans="1:12" ht="30" customHeight="1">
      <c r="A24" s="6"/>
      <c r="B24" s="23"/>
      <c r="C24" s="1"/>
      <c r="D24" s="7"/>
      <c r="E24" s="7"/>
      <c r="F24" s="7"/>
      <c r="G24" s="67"/>
      <c r="H24" s="67"/>
      <c r="I24" s="8"/>
      <c r="J24" s="7"/>
      <c r="K24" s="7"/>
      <c r="L24" s="9"/>
    </row>
    <row r="25" spans="1:12" ht="15">
      <c r="A25" s="4"/>
      <c r="B25" s="4"/>
      <c r="C25" s="4"/>
      <c r="D25" s="9"/>
      <c r="E25" s="9"/>
      <c r="F25" s="9"/>
      <c r="G25" s="45"/>
      <c r="H25" s="45"/>
      <c r="I25" s="9"/>
      <c r="J25" s="9"/>
      <c r="K25" s="9"/>
      <c r="L25" s="9"/>
    </row>
    <row r="26" spans="4:12" ht="12.75"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22"/>
      <c r="D27" s="9"/>
      <c r="E27" s="9"/>
      <c r="F27" s="9"/>
      <c r="G27" s="9"/>
      <c r="H27" s="9"/>
      <c r="I27" s="9"/>
      <c r="J27" s="9"/>
      <c r="K27" s="9"/>
      <c r="L27" s="9"/>
    </row>
  </sheetData>
  <sheetProtection/>
  <mergeCells count="25">
    <mergeCell ref="G5:I5"/>
    <mergeCell ref="E5:F5"/>
    <mergeCell ref="E6:E7"/>
    <mergeCell ref="C6:C7"/>
    <mergeCell ref="D6:D7"/>
    <mergeCell ref="F6:F7"/>
    <mergeCell ref="G6:I6"/>
    <mergeCell ref="G24:H24"/>
    <mergeCell ref="A17:E17"/>
    <mergeCell ref="A18:D18"/>
    <mergeCell ref="E18:F18"/>
    <mergeCell ref="G18:I18"/>
    <mergeCell ref="G19:H19"/>
    <mergeCell ref="G23:I23"/>
    <mergeCell ref="G21:H21"/>
    <mergeCell ref="G25:H25"/>
    <mergeCell ref="H1:I3"/>
    <mergeCell ref="A1:B1"/>
    <mergeCell ref="A2:B2"/>
    <mergeCell ref="A3:B3"/>
    <mergeCell ref="C1:G1"/>
    <mergeCell ref="D2:G2"/>
    <mergeCell ref="D3:G3"/>
    <mergeCell ref="A6:A7"/>
    <mergeCell ref="B6:B7"/>
  </mergeCells>
  <printOptions horizontalCentered="1" verticalCentered="1"/>
  <pageMargins left="0.5511811023622047" right="0.5118110236220472" top="0.72" bottom="0.28" header="0" footer="0.26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Thiago</cp:lastModifiedBy>
  <cp:lastPrinted>2010-05-13T19:16:57Z</cp:lastPrinted>
  <dcterms:created xsi:type="dcterms:W3CDTF">1999-02-01T16:53:28Z</dcterms:created>
  <dcterms:modified xsi:type="dcterms:W3CDTF">2019-09-08T20:17:30Z</dcterms:modified>
  <cp:category/>
  <cp:version/>
  <cp:contentType/>
  <cp:contentStatus/>
</cp:coreProperties>
</file>